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0625\Desktop\【R4】各分析表\"/>
    </mc:Choice>
  </mc:AlternateContent>
  <workbookProtection workbookAlgorithmName="SHA-512" workbookHashValue="Seg9lLDesUpxbOmGYHAiPq7v8VxF7zW/8JvAXwEPHCj5zNpJEl8wXFejsx+yJVxwZzvCPudVTZfG80unmhIC2A==" workbookSaltValue="MGpxUP9LEmzufLBO/jfRJ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<sst xmlns="http://schemas.openxmlformats.org/spreadsheetml/2006/main" count="236" uniqueCount="117">
  <si>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</si>
  <si>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</si>
  <si>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</si>
  <si>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</si>
  <si>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</si>
  <si>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</si>
  <si>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</si>
  <si>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</si>
  <si>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</si>
  <si>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</si>
  <si>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</si>
  <si>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</si>
  <si>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</si>
  <si>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</si>
  <si>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</si>
  <si>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</si>
  <si>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</si>
  <si>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</si>
  <si>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</si>
  <si>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</si>
  <si>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</si>
  <si>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</si>
  <si>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</si>
  <si>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</si>
  <si>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</si>
  <si>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</si>
  <si>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</si>
  <si>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</si>
  <si>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</si>
  <si>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</si>
  <si>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</si>
  <si>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</si>
  <si>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</si>
  <si>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</si>
  <si>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</si>
  <si>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</si>
  <si>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</si>
  <si>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</si>
  <si>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</si>
  <si>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</si>
  <si>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</si>
  <si>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</si>
  <si>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</si>
  <si>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</si>
  <si>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</si>
  <si>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</si>
  <si>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</si>
  <si>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</si>
  <si>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</si>
  <si>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</si>
  <si>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</si>
  <si>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</si>
  <si>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</si>
  <si>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</si>
  <si>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</si>
  <si>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</si>
  <si>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</si>
  <si>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</si>
  <si>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</si>
  <si>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</si>
  <si>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</si>
  <si>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</si>
  <si>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</si>
  <si>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</si>
  <si>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</si>
  <si>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</si>
  <si>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</si>
  <si>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</si>
  <si>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</si>
  <si>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</si>
  <si>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</si>
  <si>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</si>
  <si>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</si>
  <si>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</si>
  <si>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</si>
  <si>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</si>
  <si>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</si>
  <si>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</si>
  <si>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</si>
  <si>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</si>
  <si>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</si>
  <si>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</si>
  <si>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</si>
  <si>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</si>
  <si>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</si>
  <si>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</si>
  <si>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</si>
  <si>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</si>
  <si>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</si>
  <si>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</si>
  <si>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</si>
  <si>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</si>
  <si>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</si>
  <si>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</si>
  <si>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</si>
  <si>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</si>
  <si>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飯塚市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</si>
  <si>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</si>
  <si>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</si>
  <si>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</si>
  <si>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</si>
  <si>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</si>
  <si>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</si>
  <si>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</si>
  <si>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</si>
  <si>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</si>
  <si>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</si>
  <si>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</si>
  <si>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</si>
  <si>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</si>
  <si>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</si>
  <si>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</si>
  <si>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</si>
  <si>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</si>
  <si>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飯塚市農業集落排水事業の経営比較分析表を公表します。
　収益的収支比率は、料金収入や一般会計からの繰入金等の収益で、維持管理費や支払利息等の費用をどの程度賄えているかを表す指標で、100％を超えた場合には経常利益を計上していることを示していますが、本市農業集落排水事業については、不足分を一般会計からの繰入金により賄っているため、100％に近い値で推移しています。
　水洗化率が他団体と比較して低い状況となっているため、施設利用率も低い状況となっています。
　一方、マンホールポンプを多く設置していることから、汚水処理原価は他団体と比較して高い状況になっています。
　これら2点より経費回収率についても、他団体より低い状況となっています。
　今後は、地方公営企業会計の適用や施設のあり方（健全経営に向けた使用料の改定等）を検討しつつ、水質保全の強化を図っていきます。</t>
    <rPh sb="141" eb="144">
      <t>フソクブン</t>
    </rPh>
    <rPh sb="158" eb="159">
      <t>マカナ</t>
    </rPh>
    <rPh sb="171" eb="172">
      <t>チカ</t>
    </rPh>
    <rPh sb="173" eb="174">
      <t>アタイ</t>
    </rPh>
    <rPh sb="185" eb="188">
      <t>スイセンカ</t>
    </rPh>
    <rPh sb="188" eb="189">
      <t>リツ</t>
    </rPh>
    <rPh sb="190" eb="191">
      <t>タ</t>
    </rPh>
    <rPh sb="191" eb="193">
      <t>ダンタイ</t>
    </rPh>
    <rPh sb="194" eb="196">
      <t>ヒカク</t>
    </rPh>
    <rPh sb="198" eb="199">
      <t>ヒク</t>
    </rPh>
    <rPh sb="200" eb="202">
      <t>ジョウキョウ</t>
    </rPh>
    <rPh sb="211" eb="213">
      <t>シセツ</t>
    </rPh>
    <rPh sb="213" eb="216">
      <t>リヨウリツ</t>
    </rPh>
    <rPh sb="217" eb="218">
      <t>ヒク</t>
    </rPh>
    <rPh sb="219" eb="221">
      <t>ジョウキョウ</t>
    </rPh>
    <rPh sb="231" eb="233">
      <t>イッポウ</t>
    </rPh>
    <rPh sb="243" eb="244">
      <t>オオ</t>
    </rPh>
    <rPh sb="245" eb="247">
      <t>セッチ</t>
    </rPh>
    <rPh sb="256" eb="258">
      <t>オスイ</t>
    </rPh>
    <rPh sb="258" eb="260">
      <t>ショリ</t>
    </rPh>
    <rPh sb="260" eb="262">
      <t>ゲンカ</t>
    </rPh>
    <rPh sb="263" eb="264">
      <t>タ</t>
    </rPh>
    <rPh sb="264" eb="266">
      <t>ダンタイ</t>
    </rPh>
    <rPh sb="267" eb="269">
      <t>ヒカク</t>
    </rPh>
    <rPh sb="271" eb="272">
      <t>タカ</t>
    </rPh>
    <rPh sb="273" eb="275">
      <t>ジョウキョウ</t>
    </rPh>
    <rPh sb="289" eb="290">
      <t>テン</t>
    </rPh>
    <rPh sb="292" eb="294">
      <t>ケイヒ</t>
    </rPh>
    <rPh sb="294" eb="296">
      <t>カイシュウ</t>
    </rPh>
    <rPh sb="296" eb="297">
      <t>リツ</t>
    </rPh>
    <rPh sb="303" eb="304">
      <t>タ</t>
    </rPh>
    <rPh sb="304" eb="306">
      <t>ダンタイ</t>
    </rPh>
    <rPh sb="308" eb="309">
      <t>ヒク</t>
    </rPh>
    <rPh sb="310" eb="312">
      <t>ジョウキョウ</t>
    </rPh>
    <rPh sb="322" eb="324">
      <t>コンゴ</t>
    </rPh>
    <rPh sb="326" eb="328">
      <t>チホウ</t>
    </rPh>
    <rPh sb="328" eb="330">
      <t>コウエイ</t>
    </rPh>
    <rPh sb="330" eb="332">
      <t>キギョウ</t>
    </rPh>
    <rPh sb="332" eb="334">
      <t>カイケイ</t>
    </rPh>
    <rPh sb="335" eb="337">
      <t>テキヨウ</t>
    </rPh>
    <rPh sb="359" eb="360">
      <t>トウ</t>
    </rPh>
    <phoneticPr fontId="4"/>
  </si>
  <si>
    <t>　現在、固定資産台帳が整備されていないため、有形固定資産減価償却率及び管渠老朽化率については参考となる数値は把握できません。
　しかしながら、令和元年度に農業集落排水処理施設の機能診断を実施し、最適整備構想を作成し、機械設備や処理施設の更新時期等が判明しました。
　今後は、最適整備構想に基づく機能強化（更新）を、必要に応じて計画的に実施していきます。</t>
    <rPh sb="1" eb="3">
      <t>ゲンザイ</t>
    </rPh>
    <rPh sb="4" eb="6">
      <t>コテイ</t>
    </rPh>
    <rPh sb="6" eb="8">
      <t>シサン</t>
    </rPh>
    <rPh sb="8" eb="10">
      <t>ダイチョウ</t>
    </rPh>
    <rPh sb="11" eb="13">
      <t>セイビ</t>
    </rPh>
    <rPh sb="22" eb="24">
      <t>ユウケイ</t>
    </rPh>
    <rPh sb="24" eb="26">
      <t>コテイ</t>
    </rPh>
    <rPh sb="26" eb="28">
      <t>シサン</t>
    </rPh>
    <rPh sb="28" eb="30">
      <t>ゲンカ</t>
    </rPh>
    <rPh sb="30" eb="32">
      <t>ショウキャク</t>
    </rPh>
    <rPh sb="32" eb="33">
      <t>リツ</t>
    </rPh>
    <rPh sb="33" eb="34">
      <t>オヨ</t>
    </rPh>
    <rPh sb="35" eb="37">
      <t>カンキョ</t>
    </rPh>
    <rPh sb="37" eb="40">
      <t>ロウキュウカ</t>
    </rPh>
    <rPh sb="40" eb="41">
      <t>リツ</t>
    </rPh>
    <rPh sb="46" eb="48">
      <t>サンコウ</t>
    </rPh>
    <rPh sb="51" eb="53">
      <t>スウチ</t>
    </rPh>
    <rPh sb="54" eb="56">
      <t>ハアク</t>
    </rPh>
    <rPh sb="97" eb="99">
      <t>サイテキ</t>
    </rPh>
    <rPh sb="99" eb="101">
      <t>セイビ</t>
    </rPh>
    <rPh sb="101" eb="103">
      <t>コウソウ</t>
    </rPh>
    <rPh sb="104" eb="106">
      <t>サクセイ</t>
    </rPh>
    <rPh sb="124" eb="126">
      <t>ハンメイ</t>
    </rPh>
    <rPh sb="133" eb="135">
      <t>コンゴ</t>
    </rPh>
    <rPh sb="157" eb="159">
      <t>ヒツヨウ</t>
    </rPh>
    <rPh sb="160" eb="161">
      <t>オウ</t>
    </rPh>
    <phoneticPr fontId="4"/>
  </si>
  <si>
    <t>　本市の農業集落排水事業は、水洗化率が低く料金収入も限られるため、毎年度収入不足が生じていますが、不足分を一般会計からの繰入金で補い事業運営を維持している状況です。
　本事業については、水質保全など公共的利益のみならず、農村の生活環境の改善等多様な目的を有しているため、経済性だけで進められる事業ではありませんが、健全な経営を行う必要はあります。
　具体的な方策としては、経営状況を適切に把握し、財政マネジメントの向上を図るため、地方公営企業会計の適用や施設のあり方（健全経営に向けた使用料の改定等）を検討します。
　さらに、令和元年度に行った機能診断及び最適整備構想に基づく機能強化（更新）を、必要に応じて計画的に実施していきます。</t>
    <rPh sb="14" eb="17">
      <t>スイセンカ</t>
    </rPh>
    <rPh sb="17" eb="18">
      <t>リツ</t>
    </rPh>
    <rPh sb="19" eb="20">
      <t>ヒク</t>
    </rPh>
    <rPh sb="84" eb="85">
      <t>ホン</t>
    </rPh>
    <rPh sb="85" eb="87">
      <t>ジギョウ</t>
    </rPh>
    <rPh sb="146" eb="148">
      <t>ジギョウ</t>
    </rPh>
    <rPh sb="186" eb="188">
      <t>ケイエイ</t>
    </rPh>
    <rPh sb="188" eb="190">
      <t>ジョウキョウ</t>
    </rPh>
    <rPh sb="191" eb="193">
      <t>テキセツ</t>
    </rPh>
    <rPh sb="194" eb="196">
      <t>ハアク</t>
    </rPh>
    <rPh sb="198" eb="200">
      <t>ザイセイ</t>
    </rPh>
    <rPh sb="207" eb="209">
      <t>コウジョウ</t>
    </rPh>
    <rPh sb="210" eb="21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</si>
</sst>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E-4F3D-8AB1-4CBCA9805B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CBE-4F3D-8AB1-4CBCA9805B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37.6</c:v>
                </c:pt>
                <c:pt idx="1">
                  <c:v>39.92</c:v>
                </c:pt>
                <c:pt idx="2">
                  <c:v>39.15</c:v>
                </c:pt>
                <c:pt idx="3">
                  <c:v>36.049999999999997</c:v>
                </c:pt>
                <c:pt idx="4">
                  <c:v>36.82</c:v>
                </c:pt>
              </c:numCache>
            </c:numRef>
          </c:val>
          <c:extLst>
            <c:ext xmlns:c16="http://schemas.microsoft.com/office/drawing/2014/chart" uri="{C3380CC4-5D6E-409C-BE32-E72D297353CC}">
              <c16:uniqueId val="{00000000-1046-4F8B-8EF2-12378FC859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046-4F8B-8EF2-12378FC859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56.08</c:v>
                </c:pt>
                <c:pt idx="1">
                  <c:v>55.38</c:v>
                </c:pt>
                <c:pt idx="2">
                  <c:v>54.97</c:v>
                </c:pt>
                <c:pt idx="3">
                  <c:v>54.97</c:v>
                </c:pt>
                <c:pt idx="4">
                  <c:v>54.86</c:v>
                </c:pt>
              </c:numCache>
            </c:numRef>
          </c:val>
          <c:extLst>
            <c:ext xmlns:c16="http://schemas.microsoft.com/office/drawing/2014/chart" uri="{C3380CC4-5D6E-409C-BE32-E72D297353CC}">
              <c16:uniqueId val="{00000000-ED2B-4884-919B-813B08E09B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ED2B-4884-919B-813B08E09B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99.87</c:v>
                </c:pt>
                <c:pt idx="1">
                  <c:v>99.38</c:v>
                </c:pt>
                <c:pt idx="2">
                  <c:v>99.76</c:v>
                </c:pt>
                <c:pt idx="3">
                  <c:v>99.56</c:v>
                </c:pt>
                <c:pt idx="4">
                  <c:v>98.97</c:v>
                </c:pt>
              </c:numCache>
            </c:numRef>
          </c:val>
          <c:extLst>
            <c:ext xmlns:c16="http://schemas.microsoft.com/office/drawing/2014/chart" uri="{C3380CC4-5D6E-409C-BE32-E72D297353CC}">
              <c16:uniqueId val="{00000000-5DDA-43D5-A311-C9540F0737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DA-43D5-A311-C9540F0737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E-4A17-9649-1B7D153337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E-4A17-9649-1B7D153337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B-48E3-B31A-5BDCE8649E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B-48E3-B31A-5BDCE8649E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A8-48BC-9679-1A74419C84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A8-48BC-9679-1A74419C84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8-43FF-8207-9668171C8F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8-43FF-8207-9668171C8F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72-4531-85DE-F938FB9E36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F72-4531-85DE-F938FB9E36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57.13</c:v>
                </c:pt>
                <c:pt idx="1">
                  <c:v>39.92</c:v>
                </c:pt>
                <c:pt idx="2">
                  <c:v>43.81</c:v>
                </c:pt>
                <c:pt idx="3">
                  <c:v>47.35</c:v>
                </c:pt>
                <c:pt idx="4">
                  <c:v>43.26</c:v>
                </c:pt>
              </c:numCache>
            </c:numRef>
          </c:val>
          <c:extLst>
            <c:ext xmlns:c16="http://schemas.microsoft.com/office/drawing/2014/chart" uri="{C3380CC4-5D6E-409C-BE32-E72D297353CC}">
              <c16:uniqueId val="{00000000-F3C9-400A-A770-BF8D97584B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3C9-400A-A770-BF8D97584B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238.24</c:v>
                </c:pt>
                <c:pt idx="1">
                  <c:v>313.04000000000002</c:v>
                </c:pt>
                <c:pt idx="2">
                  <c:v>287.48</c:v>
                </c:pt>
                <c:pt idx="3">
                  <c:v>295.64999999999998</c:v>
                </c:pt>
                <c:pt idx="4">
                  <c:v>321.74</c:v>
                </c:pt>
              </c:numCache>
            </c:numRef>
          </c:val>
          <c:extLst>
            <c:ext xmlns:c16="http://schemas.microsoft.com/office/drawing/2014/chart" uri="{C3380CC4-5D6E-409C-BE32-E72D297353CC}">
              <c16:uniqueId val="{00000000-1FCE-4716-86E0-A1E12FB269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FCE-4716-86E0-A1E12FB269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9" zoomScaleNormal="100" workbookViewId="0">
      <selection activeCell="BK77" sqref="BK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福岡県　飯塚市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126555</v>
      </c>
      <c r="AM8" s="54"/>
      <c r="AN8" s="54"/>
      <c r="AO8" s="54"/>
      <c r="AP8" s="54"/>
      <c r="AQ8" s="54"/>
      <c r="AR8" s="54"/>
      <c r="AS8" s="54"/>
      <c r="AT8" s="53">
        <f>データ!T6</f>
        <v>213.96</v>
      </c>
      <c r="AU8" s="53"/>
      <c r="AV8" s="53"/>
      <c r="AW8" s="53"/>
      <c r="AX8" s="53"/>
      <c r="AY8" s="53"/>
      <c r="AZ8" s="53"/>
      <c r="BA8" s="53"/>
      <c r="BB8" s="53">
        <f>データ!U6</f>
        <v>591.49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0.34</v>
      </c>
      <c r="Q10" s="53"/>
      <c r="R10" s="53"/>
      <c r="S10" s="53"/>
      <c r="T10" s="53"/>
      <c r="U10" s="53"/>
      <c r="V10" s="53"/>
      <c r="W10" s="53">
        <f>データ!Q6</f>
        <v>100</v>
      </c>
      <c r="X10" s="53"/>
      <c r="Y10" s="53"/>
      <c r="Z10" s="53"/>
      <c r="AA10" s="53"/>
      <c r="AB10" s="53"/>
      <c r="AC10" s="53"/>
      <c r="AD10" s="54">
        <f>データ!R6</f>
        <v>4400</v>
      </c>
      <c r="AE10" s="54"/>
      <c r="AF10" s="54"/>
      <c r="AG10" s="54"/>
      <c r="AH10" s="54"/>
      <c r="AI10" s="54"/>
      <c r="AJ10" s="54"/>
      <c r="AK10" s="2"/>
      <c r="AL10" s="54">
        <f>データ!V6</f>
        <v>432</v>
      </c>
      <c r="AM10" s="54"/>
      <c r="AN10" s="54"/>
      <c r="AO10" s="54"/>
      <c r="AP10" s="54"/>
      <c r="AQ10" s="54"/>
      <c r="AR10" s="54"/>
      <c r="AS10" s="54"/>
      <c r="AT10" s="53">
        <f>データ!W6</f>
        <v>0.15</v>
      </c>
      <c r="AU10" s="53"/>
      <c r="AV10" s="53"/>
      <c r="AW10" s="53"/>
      <c r="AX10" s="53"/>
      <c r="AY10" s="53"/>
      <c r="AZ10" s="53"/>
      <c r="BA10" s="53"/>
      <c r="BB10" s="53">
        <f>データ!X6</f>
        <v>2880</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4QtRAVro2xlT4T4o4ifXJ2UMMRkb/KsZFMlLjMhrDvnvfyk4PiBPbO0GL1qYAnynFLlw+xOxddCWnmzKCYgcQ==" saltValue="hIBaL75qXWzW/L+oJk7O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2" t="s">
        <v>53</v>
      </c>
      <c r="I3" s="73"/>
      <c r="J3" s="73"/>
      <c r="K3" s="73"/>
      <c r="L3" s="73"/>
      <c r="M3" s="73"/>
      <c r="N3" s="73"/>
      <c r="O3" s="73"/>
      <c r="P3" s="73"/>
      <c r="Q3" s="73"/>
      <c r="R3" s="73"/>
      <c r="S3" s="73"/>
      <c r="T3" s="73"/>
      <c r="U3" s="73"/>
      <c r="V3" s="73"/>
      <c r="W3" s="73"/>
      <c r="X3" s="74"/>
      <c r="Y3" s="78"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28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402052</v>
      </c>
      <c r="D6" s="19">
        <f t="shared" si="3"/>
        <v>47</v>
      </c>
      <c r="E6" s="19">
        <f t="shared" si="3"/>
        <v>17</v>
      </c>
      <c r="F6" s="19">
        <f t="shared" si="3"/>
        <v>5</v>
      </c>
      <c r="G6" s="19">
        <f t="shared" si="3"/>
        <v>0</v>
      </c>
      <c r="H6" s="19" t="str">
        <f t="shared" si="3"/>
        <v>福岡県　飯塚市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0.34</v>
      </c>
      <c r="Q6" s="20">
        <f t="shared" si="3"/>
        <v>100</v>
      </c>
      <c r="R6" s="20">
        <f t="shared" si="3"/>
        <v>4400</v>
      </c>
      <c r="S6" s="20">
        <f t="shared" si="3"/>
        <v>126555</v>
      </c>
      <c r="T6" s="20">
        <f t="shared" si="3"/>
        <v>213.96</v>
      </c>
      <c r="U6" s="20">
        <f t="shared" si="3"/>
        <v>591.49</v>
      </c>
      <c r="V6" s="20">
        <f t="shared" si="3"/>
        <v>432</v>
      </c>
      <c r="W6" s="20">
        <f t="shared" si="3"/>
        <v>0.15</v>
      </c>
      <c r="X6" s="20">
        <f t="shared" si="3"/>
        <v>2880</v>
      </c>
      <c r="Y6" s="21">
        <f>IF(Y7="",NA(),Y7)</f>
        <v>99.87</v>
      </c>
      <c r="Z6" s="21">
        <f t="shared" ref="Z6:AH6" si="4">IF(Z7="",NA(),Z7)</f>
        <v>99.38</v>
      </c>
      <c r="AA6" s="21">
        <f t="shared" si="4"/>
        <v>99.76</v>
      </c>
      <c r="AB6" s="21">
        <f t="shared" si="4"/>
        <v>99.56</v>
      </c>
      <c r="AC6" s="21">
        <f t="shared" si="4"/>
        <v>98.97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57.13</v>
      </c>
      <c r="BR6" s="21">
        <f t="shared" ref="BR6:BZ6" si="8">IF(BR7="",NA(),BR7)</f>
        <v>39.92</v>
      </c>
      <c r="BS6" s="21">
        <f t="shared" si="8"/>
        <v>43.81</v>
      </c>
      <c r="BT6" s="21">
        <f t="shared" si="8"/>
        <v>47.35</v>
      </c>
      <c r="BU6" s="21">
        <f t="shared" si="8"/>
        <v>43.26</v>
      </c>
      <c r="BV6" s="21">
        <f t="shared" si="8"/>
        <v>59.8</v>
      </c>
      <c r="BW6" s="21">
        <f t="shared" si="8"/>
        <v>57.77</v>
      </c>
      <c r="BX6" s="21">
        <f t="shared" si="8"/>
        <v>57.31</v>
      </c>
      <c r="BY6" s="21">
        <f t="shared" si="8"/>
        <v>57.08</v>
      </c>
      <c r="BZ6" s="21">
        <f t="shared" si="8"/>
        <v>56.26</v>
      </c>
      <c r="CA6" s="20" t="str">
        <f>IF(CA7="","",IF(CA7="-","【-】","【"&amp;SUBSTITUTE(TEXT(CA7,"#,##0.00"),"-","△")&amp;"】"))</f>
        <v>【60.65】</v>
      </c>
      <c r="CB6" s="21">
        <f>IF(CB7="",NA(),CB7)</f>
        <v>238.24</v>
      </c>
      <c r="CC6" s="21">
        <f t="shared" ref="CC6:CK6" si="9">IF(CC7="",NA(),CC7)</f>
        <v>313.04000000000002</v>
      </c>
      <c r="CD6" s="21">
        <f t="shared" si="9"/>
        <v>287.48</v>
      </c>
      <c r="CE6" s="21">
        <f t="shared" si="9"/>
        <v>295.64999999999998</v>
      </c>
      <c r="CF6" s="21">
        <f t="shared" si="9"/>
        <v>321.74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37.6</v>
      </c>
      <c r="CN6" s="21">
        <f t="shared" ref="CN6:CV6" si="10">IF(CN7="",NA(),CN7)</f>
        <v>39.92</v>
      </c>
      <c r="CO6" s="21">
        <f t="shared" si="10"/>
        <v>39.15</v>
      </c>
      <c r="CP6" s="21">
        <f t="shared" si="10"/>
        <v>36.049999999999997</v>
      </c>
      <c r="CQ6" s="21">
        <f t="shared" si="10"/>
        <v>36.82</v>
      </c>
      <c r="CR6" s="21">
        <f t="shared" si="10"/>
        <v>51.75</v>
      </c>
      <c r="CS6" s="21">
        <f t="shared" si="10"/>
        <v>50.68</v>
      </c>
      <c r="CT6" s="21">
        <f t="shared" si="10"/>
        <v>50.14</v>
      </c>
      <c r="CU6" s="21">
        <f t="shared" si="10"/>
        <v>54.83</v>
      </c>
      <c r="CV6" s="21">
        <f t="shared" si="10"/>
        <v>66.53</v>
      </c>
      <c r="CW6" s="20" t="str">
        <f>IF(CW7="","",IF(CW7="-","【-】","【"&amp;SUBSTITUTE(TEXT(CW7,"#,##0.00"),"-","△")&amp;"】"))</f>
        <v>【61.14】</v>
      </c>
      <c r="CX6" s="21">
        <f>IF(CX7="",NA(),CX7)</f>
        <v>56.08</v>
      </c>
      <c r="CY6" s="21">
        <f t="shared" ref="CY6:DG6" si="11">IF(CY7="",NA(),CY7)</f>
        <v>55.38</v>
      </c>
      <c r="CZ6" s="21">
        <f t="shared" si="11"/>
        <v>54.97</v>
      </c>
      <c r="DA6" s="21">
        <f t="shared" si="11"/>
        <v>54.97</v>
      </c>
      <c r="DB6" s="21">
        <f t="shared" si="11"/>
        <v>54.86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402052</v>
      </c>
      <c r="D7" s="23">
        <v>47</v>
      </c>
      <c r="E7" s="23">
        <v>17</v>
      </c>
      <c r="F7" s="23">
        <v>5</v>
      </c>
      <c r="G7" s="23">
        <v>0</v>
      </c>
      <c r="H7" s="23" t="s">
        <v>96</v>
      </c>
      <c r="I7" s="23" t="s">
        <v>97</v>
      </c>
      <c r="J7" s="23" t="s">
        <v>98</v>
      </c>
      <c r="K7" s="23" t="s">
        <v>99</v>
      </c>
      <c r="L7" s="23" t="s">
        <v>100</v>
      </c>
      <c r="M7" s="23" t="s">
        <v>101</v>
      </c>
      <c r="N7" s="24" t="s">
        <v>102</v>
      </c>
      <c r="O7" s="24" t="s">
        <v>103</v>
      </c>
      <c r="P7" s="24">
        <v>0.34</v>
      </c>
      <c r="Q7" s="24">
        <v>100</v>
      </c>
      <c r="R7" s="24">
        <v>4400</v>
      </c>
      <c r="S7" s="24">
        <v>126555</v>
      </c>
      <c r="T7" s="24">
        <v>213.96</v>
      </c>
      <c r="U7" s="24">
        <v>591.49</v>
      </c>
      <c r="V7" s="24">
        <v>432</v>
      </c>
      <c r="W7" s="24">
        <v>0.15</v>
      </c>
      <c r="X7" s="24">
        <v>2880</v>
      </c>
      <c r="Y7" s="24">
        <v>99.87</v>
      </c>
      <c r="Z7" s="24">
        <v>99.38</v>
      </c>
      <c r="AA7" s="24">
        <v>99.76</v>
      </c>
      <c r="AB7" s="24">
        <v>99.56</v>
      </c>
      <c r="AC7" s="24">
        <v>98.97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57.13</v>
      </c>
      <c r="BR7" s="24">
        <v>39.92</v>
      </c>
      <c r="BS7" s="24">
        <v>43.81</v>
      </c>
      <c r="BT7" s="24">
        <v>47.35</v>
      </c>
      <c r="BU7" s="24">
        <v>43.26</v>
      </c>
      <c r="BV7" s="24">
        <v>59.8</v>
      </c>
      <c r="BW7" s="24">
        <v>57.77</v>
      </c>
      <c r="BX7" s="24">
        <v>57.31</v>
      </c>
      <c r="BY7" s="24">
        <v>57.08</v>
      </c>
      <c r="BZ7" s="24">
        <v>56.26</v>
      </c>
      <c r="CA7" s="24">
        <v>60.65</v>
      </c>
      <c r="CB7" s="24">
        <v>238.24</v>
      </c>
      <c r="CC7" s="24">
        <v>313.04000000000002</v>
      </c>
      <c r="CD7" s="24">
        <v>287.48</v>
      </c>
      <c r="CE7" s="24">
        <v>295.64999999999998</v>
      </c>
      <c r="CF7" s="24">
        <v>321.74</v>
      </c>
      <c r="CG7" s="24">
        <v>263.76</v>
      </c>
      <c r="CH7" s="24">
        <v>274.35000000000002</v>
      </c>
      <c r="CI7" s="24">
        <v>273.52</v>
      </c>
      <c r="CJ7" s="24">
        <v>274.99</v>
      </c>
      <c r="CK7" s="24">
        <v>282.08999999999997</v>
      </c>
      <c r="CL7" s="24">
        <v>256.97000000000003</v>
      </c>
      <c r="CM7" s="24">
        <v>37.6</v>
      </c>
      <c r="CN7" s="24">
        <v>39.92</v>
      </c>
      <c r="CO7" s="24">
        <v>39.15</v>
      </c>
      <c r="CP7" s="24">
        <v>36.049999999999997</v>
      </c>
      <c r="CQ7" s="24">
        <v>36.82</v>
      </c>
      <c r="CR7" s="24">
        <v>51.75</v>
      </c>
      <c r="CS7" s="24">
        <v>50.68</v>
      </c>
      <c r="CT7" s="24">
        <v>50.14</v>
      </c>
      <c r="CU7" s="24">
        <v>54.83</v>
      </c>
      <c r="CV7" s="24">
        <v>66.53</v>
      </c>
      <c r="CW7" s="24">
        <v>61.14</v>
      </c>
      <c r="CX7" s="24">
        <v>56.08</v>
      </c>
      <c r="CY7" s="24">
        <v>55.38</v>
      </c>
      <c r="CZ7" s="24">
        <v>54.97</v>
      </c>
      <c r="DA7" s="24">
        <v>54.97</v>
      </c>
      <c r="DB7" s="24">
        <v>54.86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2023-01-12T01:25:06Z</cp:lastPrinted>
  <dcterms:created xsi:type="dcterms:W3CDTF">2022-12-01T02:00:44Z</dcterms:created>
  <dcterms:modified xsi:type="dcterms:W3CDTF">2023-01-12T01:29:50Z</dcterms:modified>
  <cp:category/>
</cp:coreProperties>
</file>